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6835" windowHeight="12840"/>
  </bookViews>
  <sheets>
    <sheet name="FY14 DOE FINANCIAL REPORT" sheetId="1" r:id="rId1"/>
  </sheets>
  <calcPr calcId="145621"/>
</workbook>
</file>

<file path=xl/calcChain.xml><?xml version="1.0" encoding="utf-8"?>
<calcChain xmlns="http://schemas.openxmlformats.org/spreadsheetml/2006/main">
  <c r="C67" i="1" l="1"/>
  <c r="F59" i="1"/>
  <c r="E59" i="1"/>
  <c r="D59" i="1"/>
  <c r="C59" i="1"/>
  <c r="E50" i="1"/>
  <c r="C50" i="1"/>
  <c r="F48" i="1"/>
  <c r="F46" i="1"/>
  <c r="F44" i="1"/>
  <c r="F42" i="1"/>
  <c r="F38" i="1"/>
  <c r="F36" i="1"/>
  <c r="F34" i="1"/>
  <c r="F30" i="1"/>
  <c r="F28" i="1"/>
  <c r="F50" i="1" s="1"/>
  <c r="D20" i="1"/>
  <c r="C20" i="1"/>
  <c r="C22" i="1" s="1"/>
  <c r="F18" i="1"/>
  <c r="F17" i="1"/>
  <c r="F16" i="1"/>
  <c r="D13" i="1"/>
  <c r="D22" i="1" s="1"/>
  <c r="C13" i="1"/>
</calcChain>
</file>

<file path=xl/sharedStrings.xml><?xml version="1.0" encoding="utf-8"?>
<sst xmlns="http://schemas.openxmlformats.org/spreadsheetml/2006/main" count="59" uniqueCount="51">
  <si>
    <t>PROVIDENCE CREEK ACADEMY CHARTER SCHOOL</t>
  </si>
  <si>
    <t>MONTHLY FINANCIAL REPORT</t>
  </si>
  <si>
    <t>FISCAL YEAR 2014</t>
  </si>
  <si>
    <t>as of May 31, 2014</t>
  </si>
  <si>
    <t>Anticipated</t>
  </si>
  <si>
    <t>Percentage</t>
  </si>
  <si>
    <t>Receipts</t>
  </si>
  <si>
    <t>STATE FUNDS</t>
  </si>
  <si>
    <t>Bd Approved Budget</t>
  </si>
  <si>
    <t>Receipt To Date</t>
  </si>
  <si>
    <t>Received</t>
  </si>
  <si>
    <t>Remaining</t>
  </si>
  <si>
    <t>Operations (05213) &amp; (50022) FY14</t>
  </si>
  <si>
    <t>Sustainment Funds (05289)</t>
  </si>
  <si>
    <t>Operations (05213) FY13</t>
  </si>
  <si>
    <t>Total State Funds</t>
  </si>
  <si>
    <t>LOCAL FUNDS</t>
  </si>
  <si>
    <t>Local Funds  (98000) FY14</t>
  </si>
  <si>
    <t>Food Service (91100)</t>
  </si>
  <si>
    <t>Local Funds (98000) FY13</t>
  </si>
  <si>
    <t>Total Local Funds</t>
  </si>
  <si>
    <t>TOTAL FUNDS</t>
  </si>
  <si>
    <t>EXPENDITURE BUDGET</t>
  </si>
  <si>
    <t>Description</t>
  </si>
  <si>
    <t>Encumbrance</t>
  </si>
  <si>
    <t>Expenditures</t>
  </si>
  <si>
    <t>Balance</t>
  </si>
  <si>
    <t>Obligated</t>
  </si>
  <si>
    <t>Salaries and Benefits</t>
  </si>
  <si>
    <t>Utilities</t>
  </si>
  <si>
    <t>Facility--Lease</t>
  </si>
  <si>
    <t>Facility--Mortgage</t>
  </si>
  <si>
    <t>Transportation</t>
  </si>
  <si>
    <t>Food Service</t>
  </si>
  <si>
    <t>Management Company</t>
  </si>
  <si>
    <t xml:space="preserve">Textbooks and Instructional Supplies </t>
  </si>
  <si>
    <t>Building Maintenance and Custodial Services</t>
  </si>
  <si>
    <t>Other Expenses</t>
  </si>
  <si>
    <t>Contingency</t>
  </si>
  <si>
    <t xml:space="preserve">TOTAL OPERATING EXPENDITURES </t>
  </si>
  <si>
    <t>Restricted Funds In Addition to General Operating Budget</t>
  </si>
  <si>
    <t>Budget</t>
  </si>
  <si>
    <t>Receipt to Date</t>
  </si>
  <si>
    <t>Federal Funds</t>
  </si>
  <si>
    <t>Other State Funds</t>
  </si>
  <si>
    <t>Restricted Funds total</t>
  </si>
  <si>
    <t xml:space="preserve">PROVIDENCE CREEK ACADEMY HAD THE FOLLOWING ADDITIONAL NON RESTRICTED REVENUE SOURCES AS OF June 30, 2013 WHICH ARE NOT </t>
  </si>
  <si>
    <t>INCLUDED IN THE ABOVE BUDGET FIGURES FOR FISCAL YEAR 2014</t>
  </si>
  <si>
    <t>Local Revenue</t>
  </si>
  <si>
    <t>Food Service Revenue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</si>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</sst>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/>
    <xf numFmtId="0" fontId="1" fillId="0" borderId="0" xfId="0" applyFont="1" applyBorder="1"/>
    <xf numFmtId="0" fontId="2" fillId="0" borderId="4" xfId="0" applyFont="1" applyBorder="1"/>
    <xf numFmtId="44" fontId="2" fillId="0" borderId="0" xfId="1" applyNumberFormat="1" applyFont="1" applyBorder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10" fontId="2" fillId="0" borderId="0" xfId="2" applyNumberFormat="1" applyFont="1" applyBorder="1" applyAlignment="1">
      <alignment horizontal="right"/>
    </xf>
    <xf numFmtId="44" fontId="1" fillId="0" borderId="6" xfId="1" applyNumberFormat="1" applyFont="1" applyBorder="1" applyAlignment="1">
      <alignment horizontal="right"/>
    </xf>
    <xf numFmtId="44" fontId="1" fillId="0" borderId="6" xfId="1" applyNumberFormat="1" applyFont="1" applyFill="1" applyBorder="1" applyAlignment="1">
      <alignment horizontal="right"/>
    </xf>
    <xf numFmtId="10" fontId="4" fillId="0" borderId="6" xfId="2" applyNumberFormat="1" applyFont="1" applyBorder="1" applyAlignment="1">
      <alignment horizontal="right"/>
    </xf>
    <xf numFmtId="44" fontId="4" fillId="0" borderId="6" xfId="1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44" fontId="1" fillId="0" borderId="0" xfId="1" applyNumberFormat="1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44" fontId="5" fillId="0" borderId="0" xfId="1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44" fontId="5" fillId="0" borderId="0" xfId="1" applyNumberFormat="1" applyFont="1" applyBorder="1" applyAlignment="1">
      <alignment horizontal="right"/>
    </xf>
    <xf numFmtId="10" fontId="5" fillId="0" borderId="0" xfId="2" quotePrefix="1" applyNumberFormat="1" applyFont="1" applyBorder="1" applyAlignment="1">
      <alignment horizontal="right"/>
    </xf>
    <xf numFmtId="0" fontId="4" fillId="0" borderId="4" xfId="0" applyFont="1" applyBorder="1"/>
    <xf numFmtId="10" fontId="1" fillId="0" borderId="6" xfId="2" quotePrefix="1" applyNumberFormat="1" applyFont="1" applyFill="1" applyBorder="1" applyAlignment="1">
      <alignment horizontal="right"/>
    </xf>
    <xf numFmtId="0" fontId="4" fillId="0" borderId="0" xfId="0" applyFont="1"/>
    <xf numFmtId="10" fontId="4" fillId="0" borderId="6" xfId="2" applyNumberFormat="1" applyFont="1" applyFill="1" applyBorder="1" applyAlignment="1">
      <alignment horizontal="right"/>
    </xf>
    <xf numFmtId="4" fontId="2" fillId="0" borderId="0" xfId="0" applyNumberFormat="1" applyFont="1" applyBorder="1"/>
    <xf numFmtId="0" fontId="1" fillId="0" borderId="4" xfId="0" quotePrefix="1" applyFont="1" applyBorder="1"/>
    <xf numFmtId="0" fontId="4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4" fontId="2" fillId="0" borderId="0" xfId="1" applyFont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10" fontId="2" fillId="0" borderId="5" xfId="2" applyNumberFormat="1" applyFont="1" applyBorder="1" applyAlignment="1">
      <alignment horizontal="right"/>
    </xf>
    <xf numFmtId="44" fontId="2" fillId="0" borderId="0" xfId="0" applyNumberFormat="1" applyFont="1" applyBorder="1"/>
    <xf numFmtId="44" fontId="1" fillId="0" borderId="6" xfId="1" applyFont="1" applyBorder="1" applyAlignment="1">
      <alignment horizontal="right"/>
    </xf>
    <xf numFmtId="44" fontId="4" fillId="0" borderId="6" xfId="1" applyFont="1" applyFill="1" applyBorder="1" applyAlignment="1">
      <alignment horizontal="right"/>
    </xf>
    <xf numFmtId="44" fontId="1" fillId="0" borderId="6" xfId="1" applyFont="1" applyFill="1" applyBorder="1" applyAlignment="1">
      <alignment horizontal="right"/>
    </xf>
    <xf numFmtId="10" fontId="4" fillId="0" borderId="7" xfId="2" applyNumberFormat="1" applyFont="1" applyBorder="1" applyAlignment="1">
      <alignment horizontal="right"/>
    </xf>
    <xf numFmtId="44" fontId="1" fillId="0" borderId="0" xfId="1" applyFont="1" applyBorder="1" applyAlignment="1">
      <alignment horizontal="right"/>
    </xf>
    <xf numFmtId="44" fontId="1" fillId="0" borderId="0" xfId="1" applyFont="1" applyFill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40" fontId="1" fillId="0" borderId="0" xfId="0" applyNumberFormat="1" applyFont="1" applyBorder="1"/>
    <xf numFmtId="40" fontId="1" fillId="0" borderId="0" xfId="0" applyNumberFormat="1" applyFont="1" applyFill="1" applyBorder="1"/>
    <xf numFmtId="164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0" fontId="2" fillId="0" borderId="0" xfId="0" applyNumberFormat="1" applyFont="1" applyBorder="1" applyAlignment="1">
      <alignment horizontal="right"/>
    </xf>
    <xf numFmtId="44" fontId="5" fillId="0" borderId="0" xfId="1" applyFont="1" applyBorder="1" applyAlignment="1">
      <alignment horizontal="right"/>
    </xf>
    <xf numFmtId="10" fontId="5" fillId="0" borderId="5" xfId="2" applyNumberFormat="1" applyFont="1" applyBorder="1" applyAlignment="1">
      <alignment horizontal="right"/>
    </xf>
    <xf numFmtId="0" fontId="1" fillId="0" borderId="0" xfId="0" applyFont="1"/>
    <xf numFmtId="10" fontId="1" fillId="0" borderId="5" xfId="2" applyNumberFormat="1" applyFont="1" applyBorder="1" applyAlignment="1">
      <alignment horizontal="right"/>
    </xf>
    <xf numFmtId="10" fontId="1" fillId="0" borderId="7" xfId="2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1" fillId="0" borderId="5" xfId="0" applyNumberFormat="1" applyFont="1" applyBorder="1" applyAlignment="1">
      <alignment horizontal="right"/>
    </xf>
    <xf numFmtId="44" fontId="1" fillId="0" borderId="0" xfId="1" applyFont="1" applyAlignment="1">
      <alignment horizontal="right"/>
    </xf>
    <xf numFmtId="44" fontId="1" fillId="0" borderId="0" xfId="1" applyFont="1" applyFill="1" applyBorder="1" applyAlignment="1">
      <alignment horizontal="left"/>
    </xf>
    <xf numFmtId="44" fontId="1" fillId="0" borderId="0" xfId="1" applyFont="1" applyBorder="1" applyAlignment="1">
      <alignment horizontal="left"/>
    </xf>
    <xf numFmtId="44" fontId="1" fillId="0" borderId="6" xfId="1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3">
    <cellStyle name="Currency 2" xfId="1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68"/>
  <sheetViews>
    <sheetView tabSelected="1" zoomScaleNormal="100" zoomScalePageLayoutView="50" workbookViewId="0">
      <selection activeCell="E16" sqref="E16"/>
    </sheetView>
  </sheetViews>
  <sheetFormatPr defaultRowHeight="17.25" x14ac:dyDescent="0.3"/>
  <cols>
    <col min="1" max="1" width="3.85546875" style="4" customWidth="1"/>
    <col min="2" max="2" width="45.7109375" style="4" customWidth="1"/>
    <col min="3" max="3" width="22.7109375" style="4" bestFit="1" customWidth="1"/>
    <col min="4" max="6" width="22.7109375" style="4" customWidth="1"/>
    <col min="7" max="7" width="22.7109375" style="74" customWidth="1"/>
    <col min="8" max="8" width="9.140625" style="4"/>
    <col min="9" max="9" width="12.5703125" style="4" bestFit="1" customWidth="1"/>
    <col min="10" max="16384" width="9.140625" style="4"/>
  </cols>
  <sheetData>
    <row r="1" spans="1:7" ht="18.75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ht="18.75" customHeight="1" x14ac:dyDescent="0.3">
      <c r="A2" s="5" t="s">
        <v>1</v>
      </c>
      <c r="B2" s="6"/>
      <c r="C2" s="6"/>
      <c r="D2" s="6"/>
      <c r="E2" s="6"/>
      <c r="F2" s="6"/>
      <c r="G2" s="7"/>
    </row>
    <row r="3" spans="1:7" ht="18.75" customHeight="1" x14ac:dyDescent="0.3">
      <c r="A3" s="5" t="s">
        <v>2</v>
      </c>
      <c r="B3" s="6"/>
      <c r="C3" s="6"/>
      <c r="D3" s="6"/>
      <c r="E3" s="6"/>
      <c r="F3" s="6"/>
      <c r="G3" s="7"/>
    </row>
    <row r="4" spans="1:7" ht="18.75" customHeight="1" x14ac:dyDescent="0.3">
      <c r="A4" s="5" t="s">
        <v>3</v>
      </c>
      <c r="B4" s="6"/>
      <c r="C4" s="6"/>
      <c r="D4" s="6"/>
      <c r="E4" s="6"/>
      <c r="F4" s="6"/>
      <c r="G4" s="7"/>
    </row>
    <row r="5" spans="1:7" ht="18.75" customHeight="1" x14ac:dyDescent="0.3">
      <c r="A5" s="8"/>
      <c r="B5" s="9"/>
      <c r="G5" s="10"/>
    </row>
    <row r="6" spans="1:7" ht="18.75" customHeight="1" x14ac:dyDescent="0.3">
      <c r="A6" s="11"/>
      <c r="B6" s="9"/>
      <c r="C6" s="12"/>
      <c r="D6" s="12"/>
      <c r="E6" s="12"/>
      <c r="F6" s="13" t="s">
        <v>4</v>
      </c>
      <c r="G6" s="10"/>
    </row>
    <row r="7" spans="1:7" ht="18.75" customHeight="1" x14ac:dyDescent="0.3">
      <c r="A7" s="14"/>
      <c r="B7" s="15"/>
      <c r="C7" s="12"/>
      <c r="D7" s="12"/>
      <c r="E7" s="13" t="s">
        <v>5</v>
      </c>
      <c r="F7" s="13" t="s">
        <v>6</v>
      </c>
      <c r="G7" s="10"/>
    </row>
    <row r="8" spans="1:7" ht="18.75" customHeight="1" x14ac:dyDescent="0.3">
      <c r="A8" s="14"/>
      <c r="B8" s="15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0"/>
    </row>
    <row r="9" spans="1:7" ht="18.75" customHeight="1" x14ac:dyDescent="0.3">
      <c r="A9" s="16"/>
      <c r="B9" s="9" t="s">
        <v>12</v>
      </c>
      <c r="C9" s="17">
        <v>4976269</v>
      </c>
      <c r="D9" s="18">
        <v>4976269</v>
      </c>
      <c r="E9" s="19">
        <v>1</v>
      </c>
      <c r="F9" s="18">
        <v>0</v>
      </c>
      <c r="G9" s="10"/>
    </row>
    <row r="10" spans="1:7" ht="18.75" customHeight="1" x14ac:dyDescent="0.3">
      <c r="A10" s="16"/>
      <c r="B10" s="9" t="s">
        <v>13</v>
      </c>
      <c r="C10" s="17">
        <v>117521</v>
      </c>
      <c r="D10" s="17">
        <v>117521</v>
      </c>
      <c r="E10" s="19">
        <v>1</v>
      </c>
      <c r="F10" s="18">
        <v>0</v>
      </c>
      <c r="G10" s="10"/>
    </row>
    <row r="11" spans="1:7" ht="18.75" customHeight="1" x14ac:dyDescent="0.3">
      <c r="A11" s="16"/>
      <c r="B11" s="9" t="s">
        <v>14</v>
      </c>
      <c r="C11" s="17">
        <v>228.32</v>
      </c>
      <c r="D11" s="17">
        <v>228.32</v>
      </c>
      <c r="E11" s="19">
        <v>1</v>
      </c>
      <c r="F11" s="18">
        <v>0</v>
      </c>
      <c r="G11" s="10"/>
    </row>
    <row r="12" spans="1:7" ht="18.75" customHeight="1" x14ac:dyDescent="0.3">
      <c r="A12" s="16"/>
      <c r="B12" s="9"/>
      <c r="C12" s="17"/>
      <c r="D12" s="18"/>
      <c r="E12" s="19"/>
      <c r="F12" s="18"/>
      <c r="G12" s="10"/>
    </row>
    <row r="13" spans="1:7" ht="18.75" customHeight="1" thickBot="1" x14ac:dyDescent="0.35">
      <c r="A13" s="16"/>
      <c r="B13" s="15" t="s">
        <v>15</v>
      </c>
      <c r="C13" s="20">
        <f>SUM(C9:C12)</f>
        <v>5094018.32</v>
      </c>
      <c r="D13" s="21">
        <f>SUM(D9:D12)</f>
        <v>5094018.32</v>
      </c>
      <c r="E13" s="22">
        <v>1</v>
      </c>
      <c r="F13" s="23">
        <v>0</v>
      </c>
      <c r="G13" s="24"/>
    </row>
    <row r="14" spans="1:7" ht="18.75" customHeight="1" thickTop="1" x14ac:dyDescent="0.3">
      <c r="A14" s="16"/>
      <c r="B14" s="9"/>
      <c r="C14" s="25"/>
      <c r="D14" s="25"/>
      <c r="E14" s="19"/>
      <c r="F14" s="18"/>
      <c r="G14" s="10"/>
    </row>
    <row r="15" spans="1:7" ht="18.75" customHeight="1" x14ac:dyDescent="0.3">
      <c r="A15" s="16"/>
      <c r="B15" s="26" t="s">
        <v>16</v>
      </c>
      <c r="C15" s="17"/>
      <c r="D15" s="17"/>
      <c r="E15" s="19"/>
      <c r="F15" s="18"/>
      <c r="G15" s="10"/>
    </row>
    <row r="16" spans="1:7" ht="18.75" customHeight="1" x14ac:dyDescent="0.3">
      <c r="A16" s="16"/>
      <c r="B16" s="27" t="s">
        <v>17</v>
      </c>
      <c r="C16" s="28">
        <v>789141.45</v>
      </c>
      <c r="D16" s="28">
        <v>800299.74</v>
      </c>
      <c r="E16" s="29">
        <v>1.0141</v>
      </c>
      <c r="F16" s="18">
        <f>C16-D16</f>
        <v>-11158.290000000037</v>
      </c>
      <c r="G16" s="10"/>
    </row>
    <row r="17" spans="1:7" ht="18.75" customHeight="1" x14ac:dyDescent="0.3">
      <c r="A17" s="16"/>
      <c r="B17" s="27" t="s">
        <v>18</v>
      </c>
      <c r="C17" s="30">
        <v>275000</v>
      </c>
      <c r="D17" s="30">
        <v>235810.53</v>
      </c>
      <c r="E17" s="29">
        <v>0.85750000000000004</v>
      </c>
      <c r="F17" s="18">
        <f>C17-D17</f>
        <v>39189.47</v>
      </c>
      <c r="G17" s="10"/>
    </row>
    <row r="18" spans="1:7" ht="18.75" customHeight="1" x14ac:dyDescent="0.3">
      <c r="A18" s="16"/>
      <c r="B18" s="27" t="s">
        <v>19</v>
      </c>
      <c r="C18" s="30">
        <v>136636.12</v>
      </c>
      <c r="D18" s="30">
        <v>136636.12</v>
      </c>
      <c r="E18" s="29">
        <v>1</v>
      </c>
      <c r="F18" s="18">
        <f>C18-D18</f>
        <v>0</v>
      </c>
      <c r="G18" s="10"/>
    </row>
    <row r="19" spans="1:7" ht="18.75" customHeight="1" x14ac:dyDescent="0.3">
      <c r="A19" s="16"/>
      <c r="B19" s="27"/>
      <c r="C19" s="30"/>
      <c r="D19" s="30"/>
      <c r="E19" s="31"/>
      <c r="F19" s="18"/>
      <c r="G19" s="10"/>
    </row>
    <row r="20" spans="1:7" s="34" customFormat="1" ht="18.75" customHeight="1" thickBot="1" x14ac:dyDescent="0.35">
      <c r="A20" s="32"/>
      <c r="B20" s="15" t="s">
        <v>20</v>
      </c>
      <c r="C20" s="20">
        <f>SUM(C16:C19)</f>
        <v>1200777.5699999998</v>
      </c>
      <c r="D20" s="21">
        <f>SUM(D16:D19)</f>
        <v>1172746.3900000001</v>
      </c>
      <c r="E20" s="33">
        <v>0.97670000000000001</v>
      </c>
      <c r="F20" s="23">
        <v>28031.18</v>
      </c>
      <c r="G20" s="24"/>
    </row>
    <row r="21" spans="1:7" ht="18.75" customHeight="1" thickTop="1" x14ac:dyDescent="0.3">
      <c r="A21" s="16"/>
      <c r="B21" s="9"/>
      <c r="C21" s="17"/>
      <c r="D21" s="9"/>
      <c r="E21" s="19"/>
      <c r="F21" s="18"/>
      <c r="G21" s="10"/>
    </row>
    <row r="22" spans="1:7" s="34" customFormat="1" ht="18.75" customHeight="1" thickBot="1" x14ac:dyDescent="0.35">
      <c r="A22" s="32"/>
      <c r="B22" s="15" t="s">
        <v>21</v>
      </c>
      <c r="C22" s="23">
        <f>C13+C20</f>
        <v>6294795.8900000006</v>
      </c>
      <c r="D22" s="23">
        <f>D13+D20</f>
        <v>6266764.7100000009</v>
      </c>
      <c r="E22" s="35">
        <v>0.99550000000000005</v>
      </c>
      <c r="F22" s="23">
        <v>28031.18</v>
      </c>
      <c r="G22" s="24"/>
    </row>
    <row r="23" spans="1:7" ht="18.75" customHeight="1" thickTop="1" x14ac:dyDescent="0.3">
      <c r="A23" s="16"/>
      <c r="B23" s="9"/>
      <c r="C23" s="36"/>
      <c r="D23" s="9"/>
      <c r="E23" s="9"/>
      <c r="F23" s="9"/>
      <c r="G23" s="10"/>
    </row>
    <row r="24" spans="1:7" ht="18.75" customHeight="1" x14ac:dyDescent="0.3">
      <c r="A24" s="5" t="s">
        <v>22</v>
      </c>
      <c r="B24" s="6"/>
      <c r="C24" s="6"/>
      <c r="D24" s="6"/>
      <c r="E24" s="6"/>
      <c r="F24" s="6"/>
      <c r="G24" s="7"/>
    </row>
    <row r="25" spans="1:7" ht="18.75" customHeight="1" x14ac:dyDescent="0.3">
      <c r="A25" s="16"/>
      <c r="B25" s="9"/>
      <c r="C25" s="12"/>
      <c r="D25" s="12"/>
      <c r="E25" s="12"/>
      <c r="F25" s="12"/>
      <c r="G25" s="10"/>
    </row>
    <row r="26" spans="1:7" ht="18.75" customHeight="1" x14ac:dyDescent="0.3">
      <c r="A26" s="37"/>
      <c r="B26" s="15"/>
      <c r="C26" s="38"/>
      <c r="D26" s="12"/>
      <c r="E26" s="12"/>
      <c r="F26" s="13" t="s">
        <v>11</v>
      </c>
      <c r="G26" s="39" t="s">
        <v>5</v>
      </c>
    </row>
    <row r="27" spans="1:7" ht="18.75" customHeight="1" x14ac:dyDescent="0.3">
      <c r="A27" s="14"/>
      <c r="B27" s="15" t="s">
        <v>23</v>
      </c>
      <c r="C27" s="13" t="s">
        <v>8</v>
      </c>
      <c r="D27" s="13" t="s">
        <v>24</v>
      </c>
      <c r="E27" s="13" t="s">
        <v>25</v>
      </c>
      <c r="F27" s="13" t="s">
        <v>26</v>
      </c>
      <c r="G27" s="39" t="s">
        <v>27</v>
      </c>
    </row>
    <row r="28" spans="1:7" ht="18.75" customHeight="1" x14ac:dyDescent="0.3">
      <c r="A28" s="16">
        <v>1</v>
      </c>
      <c r="B28" s="9" t="s">
        <v>28</v>
      </c>
      <c r="C28" s="40">
        <v>3674643.62</v>
      </c>
      <c r="D28" s="41">
        <v>0</v>
      </c>
      <c r="E28" s="41">
        <v>3168848.56</v>
      </c>
      <c r="F28" s="41">
        <f>C28-E28</f>
        <v>505795.06000000006</v>
      </c>
      <c r="G28" s="42">
        <v>0.86240000000000006</v>
      </c>
    </row>
    <row r="29" spans="1:7" ht="18.75" customHeight="1" x14ac:dyDescent="0.3">
      <c r="A29" s="16"/>
      <c r="B29" s="9"/>
      <c r="C29" s="40"/>
      <c r="D29" s="41"/>
      <c r="E29" s="40"/>
      <c r="F29" s="41"/>
      <c r="G29" s="42"/>
    </row>
    <row r="30" spans="1:7" ht="18.75" customHeight="1" x14ac:dyDescent="0.3">
      <c r="A30" s="16">
        <v>2</v>
      </c>
      <c r="B30" s="9" t="s">
        <v>29</v>
      </c>
      <c r="C30" s="40">
        <v>165000</v>
      </c>
      <c r="D30" s="41">
        <v>0</v>
      </c>
      <c r="E30" s="41">
        <v>130682.97</v>
      </c>
      <c r="F30" s="41">
        <f>C30-E30</f>
        <v>34317.03</v>
      </c>
      <c r="G30" s="42">
        <v>0.79200000000000004</v>
      </c>
    </row>
    <row r="31" spans="1:7" ht="18.75" customHeight="1" x14ac:dyDescent="0.3">
      <c r="A31" s="16"/>
      <c r="B31" s="9"/>
      <c r="C31" s="40"/>
      <c r="D31" s="41"/>
      <c r="E31" s="9"/>
      <c r="F31" s="41"/>
      <c r="G31" s="42"/>
    </row>
    <row r="32" spans="1:7" ht="18.75" customHeight="1" x14ac:dyDescent="0.3">
      <c r="A32" s="16">
        <v>3</v>
      </c>
      <c r="B32" s="9" t="s">
        <v>30</v>
      </c>
      <c r="C32" s="40">
        <v>0</v>
      </c>
      <c r="D32" s="41">
        <v>0</v>
      </c>
      <c r="E32" s="43">
        <v>0</v>
      </c>
      <c r="F32" s="41">
        <v>0</v>
      </c>
      <c r="G32" s="42">
        <v>0</v>
      </c>
    </row>
    <row r="33" spans="1:7" ht="18.75" customHeight="1" x14ac:dyDescent="0.3">
      <c r="A33" s="16"/>
      <c r="B33" s="9"/>
      <c r="C33" s="40"/>
      <c r="D33" s="41"/>
      <c r="E33" s="9"/>
      <c r="F33" s="41"/>
      <c r="G33" s="42"/>
    </row>
    <row r="34" spans="1:7" ht="18.75" customHeight="1" x14ac:dyDescent="0.3">
      <c r="A34" s="16">
        <v>4</v>
      </c>
      <c r="B34" s="9" t="s">
        <v>31</v>
      </c>
      <c r="C34" s="40">
        <v>850000</v>
      </c>
      <c r="D34" s="41">
        <v>0</v>
      </c>
      <c r="E34" s="41">
        <v>585655.94999999995</v>
      </c>
      <c r="F34" s="41">
        <f t="shared" ref="F34" si="0">C34-E34</f>
        <v>264344.05000000005</v>
      </c>
      <c r="G34" s="42">
        <v>0.68899999999999995</v>
      </c>
    </row>
    <row r="35" spans="1:7" ht="18.75" customHeight="1" x14ac:dyDescent="0.3">
      <c r="A35" s="16"/>
      <c r="B35" s="9"/>
      <c r="C35" s="40"/>
      <c r="D35" s="41"/>
      <c r="E35" s="9"/>
      <c r="F35" s="41"/>
      <c r="G35" s="42"/>
    </row>
    <row r="36" spans="1:7" ht="18.75" customHeight="1" x14ac:dyDescent="0.3">
      <c r="A36" s="16">
        <v>5</v>
      </c>
      <c r="B36" s="9" t="s">
        <v>32</v>
      </c>
      <c r="C36" s="40">
        <v>706000</v>
      </c>
      <c r="D36" s="41">
        <v>0</v>
      </c>
      <c r="E36" s="41">
        <v>676236.33</v>
      </c>
      <c r="F36" s="41">
        <f t="shared" ref="F36" si="1">C36-E36</f>
        <v>29763.670000000042</v>
      </c>
      <c r="G36" s="42">
        <v>0.95779999999999998</v>
      </c>
    </row>
    <row r="37" spans="1:7" ht="18.75" customHeight="1" x14ac:dyDescent="0.3">
      <c r="A37" s="16"/>
      <c r="B37" s="9"/>
      <c r="C37" s="40"/>
      <c r="D37" s="41"/>
      <c r="E37" s="9"/>
      <c r="F37" s="41"/>
      <c r="G37" s="42"/>
    </row>
    <row r="38" spans="1:7" ht="18.75" customHeight="1" x14ac:dyDescent="0.3">
      <c r="A38" s="16">
        <v>6</v>
      </c>
      <c r="B38" s="9" t="s">
        <v>33</v>
      </c>
      <c r="C38" s="40">
        <v>275000</v>
      </c>
      <c r="D38" s="41">
        <v>0</v>
      </c>
      <c r="E38" s="41">
        <v>228111.01</v>
      </c>
      <c r="F38" s="41">
        <f>C38-E38</f>
        <v>46888.989999999991</v>
      </c>
      <c r="G38" s="42">
        <v>0.82950000000000002</v>
      </c>
    </row>
    <row r="39" spans="1:7" ht="18.75" customHeight="1" x14ac:dyDescent="0.3">
      <c r="A39" s="16"/>
      <c r="B39" s="9"/>
      <c r="C39" s="40"/>
      <c r="D39" s="41"/>
      <c r="E39" s="41"/>
      <c r="F39" s="41"/>
      <c r="G39" s="42"/>
    </row>
    <row r="40" spans="1:7" ht="18.75" customHeight="1" x14ac:dyDescent="0.3">
      <c r="A40" s="16">
        <v>7</v>
      </c>
      <c r="B40" s="9" t="s">
        <v>34</v>
      </c>
      <c r="C40" s="40">
        <v>0</v>
      </c>
      <c r="D40" s="41">
        <v>0</v>
      </c>
      <c r="E40" s="43">
        <v>0</v>
      </c>
      <c r="F40" s="41">
        <v>0</v>
      </c>
      <c r="G40" s="42">
        <v>0</v>
      </c>
    </row>
    <row r="41" spans="1:7" ht="18.75" customHeight="1" x14ac:dyDescent="0.3">
      <c r="A41" s="16"/>
      <c r="B41" s="9"/>
      <c r="C41" s="40"/>
      <c r="D41" s="41"/>
      <c r="E41" s="41"/>
      <c r="F41" s="41"/>
      <c r="G41" s="42"/>
    </row>
    <row r="42" spans="1:7" ht="18.75" customHeight="1" x14ac:dyDescent="0.3">
      <c r="A42" s="16">
        <v>8</v>
      </c>
      <c r="B42" s="9" t="s">
        <v>35</v>
      </c>
      <c r="C42" s="40">
        <v>137000</v>
      </c>
      <c r="D42" s="41">
        <v>0</v>
      </c>
      <c r="E42" s="41">
        <v>108596.39</v>
      </c>
      <c r="F42" s="41">
        <f t="shared" ref="F42" si="2">C42-E42</f>
        <v>28403.61</v>
      </c>
      <c r="G42" s="42">
        <v>0.79259999999999997</v>
      </c>
    </row>
    <row r="43" spans="1:7" ht="18.75" customHeight="1" x14ac:dyDescent="0.3">
      <c r="A43" s="16"/>
      <c r="B43" s="9"/>
      <c r="C43" s="40"/>
      <c r="D43" s="41"/>
      <c r="E43" s="41"/>
      <c r="F43" s="41"/>
      <c r="G43" s="42"/>
    </row>
    <row r="44" spans="1:7" ht="18.75" customHeight="1" x14ac:dyDescent="0.3">
      <c r="A44" s="16">
        <v>9</v>
      </c>
      <c r="B44" s="9" t="s">
        <v>36</v>
      </c>
      <c r="C44" s="40">
        <v>82000</v>
      </c>
      <c r="D44" s="41">
        <v>0</v>
      </c>
      <c r="E44" s="41">
        <v>73166.14</v>
      </c>
      <c r="F44" s="41">
        <f>C44-E44</f>
        <v>8833.86</v>
      </c>
      <c r="G44" s="42">
        <v>0.89229999999999998</v>
      </c>
    </row>
    <row r="45" spans="1:7" ht="18.75" customHeight="1" x14ac:dyDescent="0.3">
      <c r="A45" s="16"/>
      <c r="B45" s="9"/>
      <c r="C45" s="40"/>
      <c r="D45" s="41"/>
      <c r="E45" s="9"/>
      <c r="F45" s="41"/>
      <c r="G45" s="42"/>
    </row>
    <row r="46" spans="1:7" ht="18.75" customHeight="1" x14ac:dyDescent="0.3">
      <c r="A46" s="16">
        <v>10</v>
      </c>
      <c r="B46" s="9" t="s">
        <v>37</v>
      </c>
      <c r="C46" s="40">
        <v>291250</v>
      </c>
      <c r="D46" s="41">
        <v>0</v>
      </c>
      <c r="E46" s="41">
        <v>291156.83</v>
      </c>
      <c r="F46" s="41">
        <f t="shared" ref="F46" si="3">C46-E46</f>
        <v>93.169999999983702</v>
      </c>
      <c r="G46" s="42">
        <v>0.99970000000000003</v>
      </c>
    </row>
    <row r="47" spans="1:7" ht="18.75" customHeight="1" x14ac:dyDescent="0.3">
      <c r="A47" s="16"/>
      <c r="B47" s="9"/>
      <c r="C47" s="40"/>
      <c r="D47" s="41"/>
      <c r="E47" s="41"/>
      <c r="F47" s="41"/>
      <c r="G47" s="42"/>
    </row>
    <row r="48" spans="1:7" ht="18.75" customHeight="1" x14ac:dyDescent="0.3">
      <c r="A48" s="16">
        <v>11</v>
      </c>
      <c r="B48" s="9" t="s">
        <v>38</v>
      </c>
      <c r="C48" s="40">
        <v>113902.27</v>
      </c>
      <c r="D48" s="41">
        <v>0</v>
      </c>
      <c r="E48" s="41">
        <v>0</v>
      </c>
      <c r="F48" s="41">
        <f t="shared" ref="F48" si="4">C48-E48</f>
        <v>113902.27</v>
      </c>
      <c r="G48" s="42">
        <v>0</v>
      </c>
    </row>
    <row r="49" spans="1:9" ht="18.75" customHeight="1" x14ac:dyDescent="0.3">
      <c r="A49" s="16"/>
      <c r="B49" s="9"/>
      <c r="C49" s="40"/>
      <c r="D49" s="41"/>
      <c r="E49" s="41"/>
      <c r="F49" s="41"/>
      <c r="G49" s="42"/>
    </row>
    <row r="50" spans="1:9" ht="18.75" customHeight="1" thickBot="1" x14ac:dyDescent="0.35">
      <c r="A50" s="16"/>
      <c r="B50" s="15" t="s">
        <v>39</v>
      </c>
      <c r="C50" s="44">
        <f>SUM(C28:C49)</f>
        <v>6294795.8899999997</v>
      </c>
      <c r="D50" s="45">
        <v>0</v>
      </c>
      <c r="E50" s="46">
        <f>E46+E44+E42+E48+E40+E38+E36+E34+E32+E30+E28</f>
        <v>5262454.18</v>
      </c>
      <c r="F50" s="45">
        <f>F28+F30+F32+F34+F36+F38+F40+F42+F44+F46+F48</f>
        <v>1032341.7100000002</v>
      </c>
      <c r="G50" s="47">
        <v>0.83599999999999997</v>
      </c>
    </row>
    <row r="51" spans="1:9" ht="18.75" customHeight="1" thickTop="1" x14ac:dyDescent="0.3">
      <c r="A51" s="16"/>
      <c r="B51" s="15"/>
      <c r="C51" s="48"/>
      <c r="D51" s="49"/>
      <c r="E51" s="49"/>
      <c r="F51" s="49"/>
      <c r="G51" s="50"/>
    </row>
    <row r="52" spans="1:9" ht="18.75" customHeight="1" x14ac:dyDescent="0.3">
      <c r="A52" s="5" t="s">
        <v>40</v>
      </c>
      <c r="B52" s="6"/>
      <c r="C52" s="6"/>
      <c r="D52" s="6"/>
      <c r="E52" s="6"/>
      <c r="F52" s="6"/>
      <c r="G52" s="7"/>
    </row>
    <row r="53" spans="1:9" ht="18.75" customHeight="1" x14ac:dyDescent="0.3">
      <c r="A53" s="16"/>
      <c r="B53" s="15"/>
      <c r="C53" s="51"/>
      <c r="D53" s="52"/>
      <c r="E53" s="52"/>
      <c r="F53" s="52"/>
      <c r="G53" s="53"/>
    </row>
    <row r="54" spans="1:9" s="57" customFormat="1" ht="18.75" customHeight="1" x14ac:dyDescent="0.3">
      <c r="A54" s="54"/>
      <c r="B54" s="55"/>
      <c r="C54" s="56" t="s">
        <v>41</v>
      </c>
      <c r="D54" s="56" t="s">
        <v>42</v>
      </c>
      <c r="E54" s="56" t="s">
        <v>25</v>
      </c>
      <c r="F54" s="56" t="s">
        <v>11</v>
      </c>
      <c r="G54" s="39" t="s">
        <v>5</v>
      </c>
    </row>
    <row r="55" spans="1:9" ht="18.75" customHeight="1" x14ac:dyDescent="0.3">
      <c r="A55" s="16"/>
      <c r="B55" s="9"/>
      <c r="C55" s="58"/>
      <c r="D55" s="58"/>
      <c r="E55" s="58"/>
      <c r="F55" s="13" t="s">
        <v>26</v>
      </c>
      <c r="G55" s="39" t="s">
        <v>27</v>
      </c>
    </row>
    <row r="56" spans="1:9" ht="18.75" customHeight="1" x14ac:dyDescent="0.3">
      <c r="A56" s="16"/>
      <c r="B56" s="15" t="s">
        <v>43</v>
      </c>
      <c r="C56" s="59">
        <v>1050044.25</v>
      </c>
      <c r="D56" s="59">
        <v>958251.52000000002</v>
      </c>
      <c r="E56" s="59">
        <v>958251.52000000002</v>
      </c>
      <c r="F56" s="59">
        <v>91792.73</v>
      </c>
      <c r="G56" s="60">
        <v>0.91259999999999997</v>
      </c>
    </row>
    <row r="57" spans="1:9" s="61" customFormat="1" ht="18.75" customHeight="1" x14ac:dyDescent="0.3">
      <c r="A57" s="14"/>
      <c r="B57" s="15" t="s">
        <v>44</v>
      </c>
      <c r="C57" s="59">
        <v>19436</v>
      </c>
      <c r="D57" s="59">
        <v>19436</v>
      </c>
      <c r="E57" s="59">
        <v>12308.98</v>
      </c>
      <c r="F57" s="59">
        <v>7127.02</v>
      </c>
      <c r="G57" s="60">
        <v>0.63329999999999997</v>
      </c>
    </row>
    <row r="58" spans="1:9" ht="18.75" customHeight="1" x14ac:dyDescent="0.3">
      <c r="A58" s="16"/>
      <c r="B58" s="9"/>
      <c r="C58" s="40"/>
      <c r="D58" s="40"/>
      <c r="E58" s="48"/>
      <c r="F58" s="48"/>
      <c r="G58" s="62"/>
    </row>
    <row r="59" spans="1:9" s="61" customFormat="1" ht="18.75" customHeight="1" thickBot="1" x14ac:dyDescent="0.35">
      <c r="A59" s="14"/>
      <c r="B59" s="15" t="s">
        <v>45</v>
      </c>
      <c r="C59" s="44">
        <f>SUM(C56:C58)</f>
        <v>1069480.25</v>
      </c>
      <c r="D59" s="44">
        <f>SUM(D56:D58)</f>
        <v>977687.52</v>
      </c>
      <c r="E59" s="44">
        <f>E56+E57</f>
        <v>970560.5</v>
      </c>
      <c r="F59" s="44">
        <f>F56+F57</f>
        <v>98919.75</v>
      </c>
      <c r="G59" s="63">
        <v>0.90749999999999997</v>
      </c>
    </row>
    <row r="60" spans="1:9" ht="18.75" customHeight="1" thickTop="1" x14ac:dyDescent="0.3">
      <c r="A60" s="16"/>
      <c r="B60" s="9"/>
      <c r="C60" s="64"/>
      <c r="D60" s="9"/>
      <c r="E60" s="65"/>
      <c r="F60" s="65"/>
      <c r="G60" s="66"/>
      <c r="I60" s="67"/>
    </row>
    <row r="61" spans="1:9" ht="18.75" customHeight="1" x14ac:dyDescent="0.3">
      <c r="A61" s="16"/>
      <c r="B61" s="15" t="s">
        <v>46</v>
      </c>
      <c r="C61" s="9"/>
      <c r="D61" s="9"/>
      <c r="E61" s="9"/>
      <c r="F61" s="9"/>
      <c r="G61" s="39"/>
    </row>
    <row r="62" spans="1:9" s="61" customFormat="1" ht="18.75" customHeight="1" x14ac:dyDescent="0.3">
      <c r="A62" s="14"/>
      <c r="B62" s="15" t="s">
        <v>47</v>
      </c>
      <c r="C62" s="15"/>
      <c r="D62" s="15"/>
      <c r="E62" s="15"/>
      <c r="F62" s="15"/>
      <c r="G62" s="39"/>
    </row>
    <row r="63" spans="1:9" ht="18.75" customHeight="1" x14ac:dyDescent="0.3">
      <c r="A63" s="16"/>
      <c r="B63" s="9"/>
      <c r="C63" s="9"/>
      <c r="D63" s="9"/>
      <c r="E63" s="9"/>
      <c r="F63" s="9"/>
      <c r="G63" s="10"/>
    </row>
    <row r="64" spans="1:9" ht="18.75" customHeight="1" x14ac:dyDescent="0.3">
      <c r="A64" s="16"/>
      <c r="B64" s="15" t="s">
        <v>48</v>
      </c>
      <c r="C64" s="68">
        <v>2579198.5</v>
      </c>
      <c r="D64" s="9"/>
      <c r="E64" s="9"/>
      <c r="F64" s="9"/>
      <c r="G64" s="10"/>
    </row>
    <row r="65" spans="1:7" ht="18.75" customHeight="1" x14ac:dyDescent="0.3">
      <c r="A65" s="16"/>
      <c r="B65" s="15" t="s">
        <v>49</v>
      </c>
      <c r="C65" s="69">
        <v>21084.68</v>
      </c>
      <c r="D65" s="9"/>
      <c r="E65" s="9"/>
      <c r="F65" s="9"/>
      <c r="G65" s="10"/>
    </row>
    <row r="66" spans="1:7" ht="18.75" customHeight="1" x14ac:dyDescent="0.3">
      <c r="A66" s="16"/>
      <c r="B66" s="15"/>
      <c r="C66" s="69"/>
      <c r="D66" s="9"/>
      <c r="E66" s="9"/>
      <c r="F66" s="9"/>
      <c r="G66" s="10"/>
    </row>
    <row r="67" spans="1:7" ht="18.75" customHeight="1" thickBot="1" x14ac:dyDescent="0.35">
      <c r="A67" s="16"/>
      <c r="B67" s="15" t="s">
        <v>50</v>
      </c>
      <c r="C67" s="70">
        <f>C64+C65</f>
        <v>2600283.1800000002</v>
      </c>
      <c r="D67" s="9"/>
      <c r="E67" s="9"/>
      <c r="F67" s="9"/>
      <c r="G67" s="10"/>
    </row>
    <row r="68" spans="1:7" ht="18.75" customHeight="1" thickTop="1" thickBot="1" x14ac:dyDescent="0.35">
      <c r="A68" s="71"/>
      <c r="B68" s="72"/>
      <c r="C68" s="72"/>
      <c r="D68" s="72"/>
      <c r="E68" s="72"/>
      <c r="F68" s="72"/>
      <c r="G68" s="73"/>
    </row>
  </sheetData>
  <mergeCells count="6">
    <mergeCell ref="A1:G1"/>
    <mergeCell ref="A2:G2"/>
    <mergeCell ref="A3:G3"/>
    <mergeCell ref="A4:G4"/>
    <mergeCell ref="A24:G24"/>
    <mergeCell ref="A52:G52"/>
  </mergeCells>
  <printOptions gridLines="1"/>
  <pageMargins left="0.7" right="0.7" top="0.5" bottom="0.2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FY14 DOE FINANCIAL REPORT</vt:lpstr>
    </vt:vector>
  </TitlesOfParts>
  <Company>Providence Creek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Simmens</dc:creator>
  <cp:lastModifiedBy>Shanna Simmens</cp:lastModifiedBy>
  <dcterms:created xsi:type="dcterms:W3CDTF">2014-07-09T20:19:29Z</dcterms:created>
  <dcterms:modified xsi:type="dcterms:W3CDTF">2014-07-09T20:20:05Z</dcterms:modified>
</cp:coreProperties>
</file>